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da.falk\Downloads\"/>
    </mc:Choice>
  </mc:AlternateContent>
  <xr:revisionPtr revIDLastSave="0" documentId="13_ncr:1_{6A240838-56D0-4E14-87D1-EDD3C918FC98}" xr6:coauthVersionLast="47" xr6:coauthVersionMax="47" xr10:uidLastSave="{00000000-0000-0000-0000-000000000000}"/>
  <bookViews>
    <workbookView xWindow="-120" yWindow="-120" windowWidth="29040" windowHeight="17520" xr2:uid="{F5517D6E-579F-41CB-BE39-1F80400F3605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B56" i="1" s="1"/>
  <c r="B53" i="1"/>
  <c r="B50" i="1"/>
  <c r="B37" i="1"/>
  <c r="B31" i="1"/>
  <c r="B24" i="1"/>
  <c r="B57" i="1" l="1"/>
</calcChain>
</file>

<file path=xl/sharedStrings.xml><?xml version="1.0" encoding="utf-8"?>
<sst xmlns="http://schemas.openxmlformats.org/spreadsheetml/2006/main" count="58" uniqueCount="56">
  <si>
    <t>BUDSJETTPOSTER</t>
  </si>
  <si>
    <t>BUDSJETT 2024</t>
  </si>
  <si>
    <t>Utvikling, produksjon og lansering</t>
  </si>
  <si>
    <t>Etterhåndstilskudd</t>
  </si>
  <si>
    <t>Idéfordypning</t>
  </si>
  <si>
    <t>Kunstnerisk vurdering dokumentar</t>
  </si>
  <si>
    <t>Kunstnerisk vurdering Dramaserier</t>
  </si>
  <si>
    <t>Kunstnerisk vurdering Kortfilm</t>
  </si>
  <si>
    <t>Kunstnerisk vurdering Spill</t>
  </si>
  <si>
    <t>Kunstnerisk vurdering Spillefilm</t>
  </si>
  <si>
    <t>Lansering Norge</t>
  </si>
  <si>
    <t>Manuskriptutvikling</t>
  </si>
  <si>
    <t>Markedsvurdering Dramaserier</t>
  </si>
  <si>
    <t>Markedsvurdering Spillefilm</t>
  </si>
  <si>
    <t>NEO Ideutvikling</t>
  </si>
  <si>
    <t>NEO Talentordning</t>
  </si>
  <si>
    <t>Publikumsinnsikt</t>
  </si>
  <si>
    <t>Ramme II</t>
  </si>
  <si>
    <t>Rammetilskudd utvikling spillefilm</t>
  </si>
  <si>
    <t>Rammetilskudds utvikling dokumentar</t>
  </si>
  <si>
    <t>Samproduksjon</t>
  </si>
  <si>
    <t>Spill - Lansering</t>
  </si>
  <si>
    <t>UP 3.0 reisestipend</t>
  </si>
  <si>
    <t>Sum utvikling, produksjon og lansering</t>
  </si>
  <si>
    <t>Internasjonal</t>
  </si>
  <si>
    <t>Felles lanseringstilskudd på internasjonale arenaer</t>
  </si>
  <si>
    <t>Internasjonal distribusjon</t>
  </si>
  <si>
    <t>Lansering utland</t>
  </si>
  <si>
    <t>New Dawn</t>
  </si>
  <si>
    <t>Reisestipend utland</t>
  </si>
  <si>
    <t>Sum internasjonal</t>
  </si>
  <si>
    <t xml:space="preserve">Kompetansehevende tiltak </t>
  </si>
  <si>
    <t>Film- og kinoteknisk rådgivning</t>
  </si>
  <si>
    <t>Kompetansehevende tiltak audiovisuell bransje</t>
  </si>
  <si>
    <t>Kompetansetiltak for formidlere og pedagoger</t>
  </si>
  <si>
    <t>Spill - Fellestiltak</t>
  </si>
  <si>
    <t xml:space="preserve">Sum kompetansehevende tiltak </t>
  </si>
  <si>
    <t>Formidling</t>
  </si>
  <si>
    <t>Cinematek utenfor Oslo</t>
  </si>
  <si>
    <t>Den kulturelle skolesekken</t>
  </si>
  <si>
    <t>Distribusjon av utenlandsk kvalitetsfilm</t>
  </si>
  <si>
    <t>Filmfestivaler</t>
  </si>
  <si>
    <t>Filmklubbvirksomhet</t>
  </si>
  <si>
    <t>Innkjøpsordningen film</t>
  </si>
  <si>
    <t>Innkjøpsordningen for spill</t>
  </si>
  <si>
    <t>Lokale film- og kinotiltak</t>
  </si>
  <si>
    <t>Medvirkningstiltak</t>
  </si>
  <si>
    <t>Nasjonale profileringstiltak</t>
  </si>
  <si>
    <t>Spill - formidling</t>
  </si>
  <si>
    <t>Sum formidling</t>
  </si>
  <si>
    <t>Satsingsmidler spill</t>
  </si>
  <si>
    <t>Sum satsingsmidler spill</t>
  </si>
  <si>
    <t>Ufordelte midler (strategisk pott)</t>
  </si>
  <si>
    <t>Sum ufordelte midler (strategisk pott)</t>
  </si>
  <si>
    <t>Totalsum</t>
  </si>
  <si>
    <t>Norsk filminstitutts fondsbudsjett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</si>
</sst>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1" xfId="0" applyFont="1" applyBorder="1"/>
    <xf numFmtId="0" fontId="0" fillId="0" borderId="1" xfId="0" applyBorder="1"/>
    <xf numFmtId="164" fontId="5" fillId="0" borderId="1" xfId="1" applyNumberFormat="1" applyFont="1" applyBorder="1"/>
    <xf numFmtId="164" fontId="6" fillId="0" borderId="1" xfId="1" applyNumberFormat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2" xfId="0" applyFont="1" applyBorder="1"/>
    <xf numFmtId="164" fontId="3" fillId="0" borderId="2" xfId="1" applyNumberFormat="1" applyFont="1" applyBorder="1"/>
    <xf numFmtId="16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0" fontId="2" fillId="0" borderId="0" xfId="0" applyFont="1"/>
    <xf numFmtId="0" fontId="3" fillId="0" borderId="1" xfId="0" applyFont="1" applyBorder="1" applyAlignment="1">
      <alignment horizontal="right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22299</xdr:colOff>
      <xdr:row>57</xdr:row>
      <xdr:rowOff>114859</xdr:rowOff>
    </xdr:from>
    <xdr:to>
      <xdr:col>1</xdr:col>
      <xdr:colOff>968749</xdr:colOff>
      <xdr:row>62</xdr:row>
      <xdr:rowOff>24653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DFD7855-807F-45F5-AC2F-E42F21F4AF94}"/>
            </a:ext>
          </a:extLst>
        </xdr:cNvPr>
        <xdr:cNvSpPr txBox="1"/>
      </xdr:nvSpPr>
      <xdr:spPr>
        <a:xfrm>
          <a:off x="22299" y="11020984"/>
          <a:ext cx="4737400" cy="8718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Godkjent 09.02.2024.</a:t>
          </a:r>
          <a: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Budsjettet inkluderer utgående budsjett fra 2023.</a:t>
          </a:r>
          <a:br>
            <a:rPr lang="nb-NO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nb-NO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Øremerkede midler til Sørfond og UDs eksperktstøtte blir lagt inn i budsjettet når tildelingsbrev 2024 fra Utenriksdepartementet er mottatt.</a:t>
          </a: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C82E6-0EDF-48C5-B9F2-7DA15A36CE62}">
  <sheetPr>
    <pageSetUpPr fitToPage="1"/>
  </sheetPr>
  <dimension ref="A1:B67"/>
  <sheetViews>
    <sheetView tabSelected="1" workbookViewId="0">
      <selection activeCell="F61" sqref="F61"/>
    </sheetView>
  </sheetViews>
  <sheetFormatPr baseColWidth="10" defaultRowHeight="15" x14ac:dyDescent="0.25"/>
  <cols>
    <col min="1" max="1" width="56.85546875" customWidth="1"/>
    <col min="2" max="2" width="15.85546875" bestFit="1" customWidth="1"/>
    <col min="11" max="11" width="18.42578125" bestFit="1" customWidth="1"/>
    <col min="12" max="12" width="28.85546875" bestFit="1" customWidth="1"/>
    <col min="13" max="13" width="22.5703125" bestFit="1" customWidth="1"/>
    <col min="14" max="14" width="26.85546875" bestFit="1" customWidth="1"/>
  </cols>
  <sheetData>
    <row r="1" spans="1:2" x14ac:dyDescent="0.25">
      <c r="A1" s="12" t="s">
        <v>55</v>
      </c>
    </row>
    <row r="2" spans="1:2" x14ac:dyDescent="0.25">
      <c r="A2" s="5" t="s">
        <v>0</v>
      </c>
      <c r="B2" s="13" t="s">
        <v>1</v>
      </c>
    </row>
    <row r="3" spans="1:2" ht="15.75" x14ac:dyDescent="0.25">
      <c r="A3" s="1" t="s">
        <v>2</v>
      </c>
      <c r="B3" s="2"/>
    </row>
    <row r="4" spans="1:2" x14ac:dyDescent="0.25">
      <c r="A4" s="2" t="s">
        <v>3</v>
      </c>
      <c r="B4" s="3">
        <v>177280000</v>
      </c>
    </row>
    <row r="5" spans="1:2" x14ac:dyDescent="0.25">
      <c r="A5" s="2" t="s">
        <v>4</v>
      </c>
      <c r="B5" s="3">
        <v>3500000</v>
      </c>
    </row>
    <row r="6" spans="1:2" x14ac:dyDescent="0.25">
      <c r="A6" s="2" t="s">
        <v>5</v>
      </c>
      <c r="B6" s="3">
        <v>42000000</v>
      </c>
    </row>
    <row r="7" spans="1:2" x14ac:dyDescent="0.25">
      <c r="A7" s="2" t="s">
        <v>6</v>
      </c>
      <c r="B7" s="3">
        <v>23352398</v>
      </c>
    </row>
    <row r="8" spans="1:2" x14ac:dyDescent="0.25">
      <c r="A8" s="2" t="s">
        <v>7</v>
      </c>
      <c r="B8" s="3">
        <v>15007721</v>
      </c>
    </row>
    <row r="9" spans="1:2" x14ac:dyDescent="0.25">
      <c r="A9" s="2" t="s">
        <v>8</v>
      </c>
      <c r="B9" s="3">
        <v>49832543</v>
      </c>
    </row>
    <row r="10" spans="1:2" x14ac:dyDescent="0.25">
      <c r="A10" s="2" t="s">
        <v>9</v>
      </c>
      <c r="B10" s="3">
        <v>77112994</v>
      </c>
    </row>
    <row r="11" spans="1:2" x14ac:dyDescent="0.25">
      <c r="A11" s="2" t="s">
        <v>10</v>
      </c>
      <c r="B11" s="3">
        <v>43500000</v>
      </c>
    </row>
    <row r="12" spans="1:2" x14ac:dyDescent="0.25">
      <c r="A12" s="2" t="s">
        <v>11</v>
      </c>
      <c r="B12" s="3">
        <v>8000000</v>
      </c>
    </row>
    <row r="13" spans="1:2" x14ac:dyDescent="0.25">
      <c r="A13" s="2" t="s">
        <v>12</v>
      </c>
      <c r="B13" s="3">
        <v>5000000</v>
      </c>
    </row>
    <row r="14" spans="1:2" x14ac:dyDescent="0.25">
      <c r="A14" s="2" t="s">
        <v>13</v>
      </c>
      <c r="B14" s="3">
        <v>66000000</v>
      </c>
    </row>
    <row r="15" spans="1:2" x14ac:dyDescent="0.25">
      <c r="A15" s="2" t="s">
        <v>14</v>
      </c>
      <c r="B15" s="3">
        <v>2400000</v>
      </c>
    </row>
    <row r="16" spans="1:2" x14ac:dyDescent="0.25">
      <c r="A16" s="2" t="s">
        <v>15</v>
      </c>
      <c r="B16" s="3">
        <v>44744464</v>
      </c>
    </row>
    <row r="17" spans="1:2" x14ac:dyDescent="0.25">
      <c r="A17" s="2" t="s">
        <v>16</v>
      </c>
      <c r="B17" s="3">
        <v>2000000</v>
      </c>
    </row>
    <row r="18" spans="1:2" x14ac:dyDescent="0.25">
      <c r="A18" s="2" t="s">
        <v>17</v>
      </c>
      <c r="B18" s="3">
        <v>5000000</v>
      </c>
    </row>
    <row r="19" spans="1:2" x14ac:dyDescent="0.25">
      <c r="A19" s="2" t="s">
        <v>18</v>
      </c>
      <c r="B19" s="3">
        <v>7000000</v>
      </c>
    </row>
    <row r="20" spans="1:2" x14ac:dyDescent="0.25">
      <c r="A20" s="2" t="s">
        <v>19</v>
      </c>
      <c r="B20" s="3">
        <v>4000000</v>
      </c>
    </row>
    <row r="21" spans="1:2" x14ac:dyDescent="0.25">
      <c r="A21" s="2" t="s">
        <v>20</v>
      </c>
      <c r="B21" s="3">
        <v>12000000</v>
      </c>
    </row>
    <row r="22" spans="1:2" x14ac:dyDescent="0.25">
      <c r="A22" s="2" t="s">
        <v>21</v>
      </c>
      <c r="B22" s="3">
        <v>10439274</v>
      </c>
    </row>
    <row r="23" spans="1:2" x14ac:dyDescent="0.25">
      <c r="A23" s="2" t="s">
        <v>22</v>
      </c>
      <c r="B23" s="3">
        <v>220000</v>
      </c>
    </row>
    <row r="24" spans="1:2" ht="15.75" x14ac:dyDescent="0.25">
      <c r="A24" s="1" t="s">
        <v>23</v>
      </c>
      <c r="B24" s="4">
        <f>SUM(B4:B23)</f>
        <v>598389394</v>
      </c>
    </row>
    <row r="25" spans="1:2" ht="15.75" x14ac:dyDescent="0.25">
      <c r="A25" s="1" t="s">
        <v>24</v>
      </c>
      <c r="B25" s="3"/>
    </row>
    <row r="26" spans="1:2" x14ac:dyDescent="0.25">
      <c r="A26" s="2" t="s">
        <v>25</v>
      </c>
      <c r="B26" s="3">
        <v>2500000</v>
      </c>
    </row>
    <row r="27" spans="1:2" x14ac:dyDescent="0.25">
      <c r="A27" s="2" t="s">
        <v>26</v>
      </c>
      <c r="B27" s="3">
        <v>5000000</v>
      </c>
    </row>
    <row r="28" spans="1:2" x14ac:dyDescent="0.25">
      <c r="A28" s="2" t="s">
        <v>27</v>
      </c>
      <c r="B28" s="3">
        <v>7500000</v>
      </c>
    </row>
    <row r="29" spans="1:2" x14ac:dyDescent="0.25">
      <c r="A29" s="2" t="s">
        <v>28</v>
      </c>
      <c r="B29" s="3">
        <v>1500000</v>
      </c>
    </row>
    <row r="30" spans="1:2" x14ac:dyDescent="0.25">
      <c r="A30" s="2" t="s">
        <v>29</v>
      </c>
      <c r="B30" s="3">
        <v>3500000</v>
      </c>
    </row>
    <row r="31" spans="1:2" ht="15.75" x14ac:dyDescent="0.25">
      <c r="A31" s="1" t="s">
        <v>30</v>
      </c>
      <c r="B31" s="4">
        <f>SUM(B26:B30)</f>
        <v>20000000</v>
      </c>
    </row>
    <row r="32" spans="1:2" x14ac:dyDescent="0.25">
      <c r="A32" s="5" t="s">
        <v>31</v>
      </c>
      <c r="B32" s="2"/>
    </row>
    <row r="33" spans="1:2" x14ac:dyDescent="0.25">
      <c r="A33" s="2" t="s">
        <v>32</v>
      </c>
      <c r="B33" s="3">
        <v>965000</v>
      </c>
    </row>
    <row r="34" spans="1:2" x14ac:dyDescent="0.25">
      <c r="A34" s="2" t="s">
        <v>33</v>
      </c>
      <c r="B34" s="3">
        <v>2500000</v>
      </c>
    </row>
    <row r="35" spans="1:2" x14ac:dyDescent="0.25">
      <c r="A35" s="2" t="s">
        <v>34</v>
      </c>
      <c r="B35" s="3">
        <v>2200000</v>
      </c>
    </row>
    <row r="36" spans="1:2" x14ac:dyDescent="0.25">
      <c r="A36" s="2" t="s">
        <v>35</v>
      </c>
      <c r="B36" s="3">
        <v>1500000</v>
      </c>
    </row>
    <row r="37" spans="1:2" x14ac:dyDescent="0.25">
      <c r="A37" s="5" t="s">
        <v>36</v>
      </c>
      <c r="B37" s="6">
        <f>SUM(B33:B36)</f>
        <v>7165000</v>
      </c>
    </row>
    <row r="38" spans="1:2" x14ac:dyDescent="0.25">
      <c r="A38" s="5" t="s">
        <v>37</v>
      </c>
      <c r="B38" s="2"/>
    </row>
    <row r="39" spans="1:2" x14ac:dyDescent="0.25">
      <c r="A39" s="2" t="s">
        <v>38</v>
      </c>
      <c r="B39" s="3">
        <v>8000000</v>
      </c>
    </row>
    <row r="40" spans="1:2" x14ac:dyDescent="0.25">
      <c r="A40" s="2" t="s">
        <v>39</v>
      </c>
      <c r="B40" s="3">
        <v>1000000</v>
      </c>
    </row>
    <row r="41" spans="1:2" x14ac:dyDescent="0.25">
      <c r="A41" s="2" t="s">
        <v>40</v>
      </c>
      <c r="B41" s="3">
        <v>5500000</v>
      </c>
    </row>
    <row r="42" spans="1:2" x14ac:dyDescent="0.25">
      <c r="A42" s="2" t="s">
        <v>41</v>
      </c>
      <c r="B42" s="3">
        <v>24000000</v>
      </c>
    </row>
    <row r="43" spans="1:2" x14ac:dyDescent="0.25">
      <c r="A43" s="2" t="s">
        <v>42</v>
      </c>
      <c r="B43" s="3">
        <v>3500000</v>
      </c>
    </row>
    <row r="44" spans="1:2" x14ac:dyDescent="0.25">
      <c r="A44" s="2" t="s">
        <v>43</v>
      </c>
      <c r="B44" s="3">
        <v>2500000</v>
      </c>
    </row>
    <row r="45" spans="1:2" x14ac:dyDescent="0.25">
      <c r="A45" s="2" t="s">
        <v>44</v>
      </c>
      <c r="B45" s="3">
        <v>400000</v>
      </c>
    </row>
    <row r="46" spans="1:2" x14ac:dyDescent="0.25">
      <c r="A46" s="2" t="s">
        <v>45</v>
      </c>
      <c r="B46" s="3">
        <v>2000000</v>
      </c>
    </row>
    <row r="47" spans="1:2" x14ac:dyDescent="0.25">
      <c r="A47" s="2" t="s">
        <v>46</v>
      </c>
      <c r="B47" s="3">
        <v>2500000</v>
      </c>
    </row>
    <row r="48" spans="1:2" x14ac:dyDescent="0.25">
      <c r="A48" s="2" t="s">
        <v>47</v>
      </c>
      <c r="B48" s="3">
        <v>2500000</v>
      </c>
    </row>
    <row r="49" spans="1:2" x14ac:dyDescent="0.25">
      <c r="A49" s="2" t="s">
        <v>48</v>
      </c>
      <c r="B49" s="3">
        <v>2135600</v>
      </c>
    </row>
    <row r="50" spans="1:2" x14ac:dyDescent="0.25">
      <c r="A50" s="5" t="s">
        <v>49</v>
      </c>
      <c r="B50" s="6">
        <f>SUM(B39:B49)</f>
        <v>54035600</v>
      </c>
    </row>
    <row r="51" spans="1:2" x14ac:dyDescent="0.25">
      <c r="A51" s="5" t="s">
        <v>50</v>
      </c>
      <c r="B51" s="6"/>
    </row>
    <row r="52" spans="1:2" x14ac:dyDescent="0.25">
      <c r="A52" s="2" t="s">
        <v>50</v>
      </c>
      <c r="B52" s="3">
        <v>7500000</v>
      </c>
    </row>
    <row r="53" spans="1:2" x14ac:dyDescent="0.25">
      <c r="A53" s="5" t="s">
        <v>51</v>
      </c>
      <c r="B53" s="4">
        <f>B52</f>
        <v>7500000</v>
      </c>
    </row>
    <row r="54" spans="1:2" x14ac:dyDescent="0.25">
      <c r="A54" s="5" t="s">
        <v>52</v>
      </c>
      <c r="B54" s="4"/>
    </row>
    <row r="55" spans="1:2" x14ac:dyDescent="0.25">
      <c r="A55" s="2" t="s">
        <v>52</v>
      </c>
      <c r="B55" s="3">
        <f>10000000</f>
        <v>10000000</v>
      </c>
    </row>
    <row r="56" spans="1:2" x14ac:dyDescent="0.25">
      <c r="A56" s="5" t="s">
        <v>53</v>
      </c>
      <c r="B56" s="4">
        <f>SUM(B55)</f>
        <v>10000000</v>
      </c>
    </row>
    <row r="57" spans="1:2" ht="15.75" thickBot="1" x14ac:dyDescent="0.3">
      <c r="A57" s="7" t="s">
        <v>54</v>
      </c>
      <c r="B57" s="8">
        <f>B24+B31+B37+B50+B53+B56</f>
        <v>697089994</v>
      </c>
    </row>
    <row r="58" spans="1:2" ht="15.75" thickTop="1" x14ac:dyDescent="0.25">
      <c r="B58" s="9"/>
    </row>
    <row r="59" spans="1:2" x14ac:dyDescent="0.25">
      <c r="B59" s="9"/>
    </row>
    <row r="60" spans="1:2" x14ac:dyDescent="0.25">
      <c r="B60" s="9"/>
    </row>
    <row r="61" spans="1:2" x14ac:dyDescent="0.25">
      <c r="B61" s="9"/>
    </row>
    <row r="62" spans="1:2" x14ac:dyDescent="0.25">
      <c r="B62" s="9"/>
    </row>
    <row r="63" spans="1:2" x14ac:dyDescent="0.25">
      <c r="B63" s="10"/>
    </row>
    <row r="64" spans="1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</sheetData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Edda Falk</dc:creator>
  <cp:lastModifiedBy>Edda Falk</cp:lastModifiedBy>
  <cp:lastPrinted>2024-02-13T13:55:27Z</cp:lastPrinted>
  <dcterms:created xsi:type="dcterms:W3CDTF">2024-02-13T13:49:49Z</dcterms:created>
  <dcterms:modified xsi:type="dcterms:W3CDTF">2024-02-13T21:04:48Z</dcterms:modified>
</cp:coreProperties>
</file>